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6" windowHeight="9036"/>
  </bookViews>
  <sheets>
    <sheet name="Allegato M Attestazione UCS" sheetId="1" r:id="rId1"/>
    <sheet name="Importi UCS" sheetId="2" r:id="rId2"/>
    <sheet name="Variazioni" sheetId="3" r:id="rId3"/>
  </sheets>
  <definedNames>
    <definedName name="_xlnm._FilterDatabase" localSheetId="1" hidden="1">'Importi UCS'!$B$1:$O$2</definedName>
    <definedName name="_xlnm._FilterDatabase" localSheetId="2" hidden="1">Variazioni!$A$1:$D$1</definedName>
    <definedName name="Z_189E1924_55D8_409E_AA68_4A640F28FE7B_.wvu.FilterData" localSheetId="1" hidden="1">'Importi UCS'!$B$1:$O$2</definedName>
    <definedName name="Z_189E1924_55D8_409E_AA68_4A640F28FE7B_.wvu.FilterData" localSheetId="2" hidden="1">Variazioni!$A$1:$D$1</definedName>
  </definedNames>
  <calcPr calcId="145621" calcMode="manual"/>
  <customWorkbookViews>
    <customWorkbookView name="Ignazio Boi - Visualizzazione personale" guid="{189E1924-55D8-409E-AA68-4A640F28FE7B}" mergeInterval="0" personalView="1" maximized="1" windowWidth="1676" windowHeight="773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2" l="1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" i="2"/>
  <c r="P4" i="2" l="1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" i="2"/>
  <c r="F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J18" i="2" l="1"/>
  <c r="K18" i="2"/>
  <c r="N18" i="2"/>
  <c r="O18" i="2"/>
  <c r="J19" i="2"/>
  <c r="K19" i="2"/>
  <c r="N19" i="2"/>
  <c r="O19" i="2"/>
  <c r="J20" i="2"/>
  <c r="K20" i="2"/>
  <c r="N20" i="2"/>
  <c r="O20" i="2"/>
  <c r="J21" i="2"/>
  <c r="K21" i="2"/>
  <c r="N21" i="2"/>
  <c r="O21" i="2"/>
  <c r="J22" i="2"/>
  <c r="K22" i="2"/>
  <c r="N22" i="2"/>
  <c r="O22" i="2"/>
  <c r="J23" i="2"/>
  <c r="K23" i="2"/>
  <c r="N23" i="2"/>
  <c r="O23" i="2"/>
  <c r="J24" i="2"/>
  <c r="K24" i="2"/>
  <c r="N24" i="2"/>
  <c r="O24" i="2"/>
  <c r="J25" i="2"/>
  <c r="K25" i="2"/>
  <c r="N25" i="2"/>
  <c r="O25" i="2"/>
  <c r="J26" i="2"/>
  <c r="K26" i="2"/>
  <c r="N26" i="2"/>
  <c r="O26" i="2"/>
  <c r="J27" i="2"/>
  <c r="K27" i="2"/>
  <c r="N27" i="2"/>
  <c r="O27" i="2"/>
  <c r="J28" i="2"/>
  <c r="K28" i="2"/>
  <c r="N28" i="2"/>
  <c r="O28" i="2"/>
  <c r="J29" i="2"/>
  <c r="K29" i="2"/>
  <c r="N29" i="2"/>
  <c r="O29" i="2"/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30" i="2"/>
  <c r="O31" i="2"/>
  <c r="O32" i="2"/>
  <c r="O33" i="2"/>
  <c r="O34" i="2"/>
  <c r="N3" i="2"/>
  <c r="N4" i="2"/>
  <c r="N5" i="2"/>
  <c r="N6" i="2"/>
  <c r="N7" i="2"/>
  <c r="N8" i="2"/>
  <c r="N9" i="2"/>
  <c r="N10" i="2"/>
  <c r="N11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30" i="2"/>
  <c r="K31" i="2"/>
  <c r="K32" i="2"/>
  <c r="K33" i="2"/>
  <c r="K34" i="2"/>
  <c r="J3" i="2"/>
  <c r="K3" i="2"/>
  <c r="J4" i="2"/>
  <c r="J5" i="2"/>
  <c r="J6" i="2"/>
  <c r="J7" i="2"/>
  <c r="J8" i="2"/>
  <c r="J9" i="2"/>
  <c r="J10" i="2"/>
  <c r="J11" i="2"/>
  <c r="N12" i="2" l="1"/>
  <c r="N13" i="2"/>
  <c r="N14" i="2"/>
  <c r="N15" i="2"/>
  <c r="N16" i="2"/>
  <c r="N17" i="2"/>
  <c r="N30" i="2"/>
  <c r="N31" i="2"/>
  <c r="N32" i="2"/>
  <c r="N33" i="2"/>
  <c r="N34" i="2"/>
  <c r="J12" i="2"/>
  <c r="J34" i="2"/>
  <c r="J33" i="2"/>
  <c r="J32" i="2"/>
  <c r="J31" i="2"/>
  <c r="J30" i="2"/>
  <c r="J17" i="2"/>
  <c r="J16" i="2"/>
  <c r="J15" i="2"/>
  <c r="J14" i="2"/>
  <c r="J13" i="2"/>
</calcChain>
</file>

<file path=xl/sharedStrings.xml><?xml version="1.0" encoding="utf-8"?>
<sst xmlns="http://schemas.openxmlformats.org/spreadsheetml/2006/main" count="51" uniqueCount="45">
  <si>
    <t>Ambito Territoriale</t>
  </si>
  <si>
    <t>Ore previste</t>
  </si>
  <si>
    <t>Destinatario</t>
  </si>
  <si>
    <t>Totale</t>
  </si>
  <si>
    <t>UCS Valutazione del livello di occupabilità dei destinatari, orientamenti dei partecipanti (35,50)</t>
  </si>
  <si>
    <t xml:space="preserve">Indicare il Codice Fiscale del destinatario </t>
  </si>
  <si>
    <t xml:space="preserve">Codice Fiscale </t>
  </si>
  <si>
    <t>Linee Guida per la gestione e la rendicontazione dei progetti</t>
  </si>
  <si>
    <t>REGIONE AUTONOMA DELLA SARDEGNA</t>
  </si>
  <si>
    <t>ASSESSORADU DE S'IGIENE E SANIDADE E DE S'ASSISTÈNTZIA SOTZIALE</t>
  </si>
  <si>
    <t>ASSESSORATO DELL’IGIENE, SANITA’ E DELL’ASSISTENZA SOCIALE</t>
  </si>
  <si>
    <t>Direzione Generale delle Politiche Sociali</t>
  </si>
  <si>
    <t>Servizio Interventi integrati alla persona</t>
  </si>
  <si>
    <t>Progetto</t>
  </si>
  <si>
    <t>Fondo Sociale Europeo 2014-2020</t>
  </si>
  <si>
    <t>Asse Inclusione Sociale, OT09 – Priorità I – Obiettivo specifico 9.2, Azione 9.2.1</t>
  </si>
  <si>
    <t>Data e Invio Protocollo RAS</t>
  </si>
  <si>
    <t>Stato (autorizzata, respinta, in corso)</t>
  </si>
  <si>
    <t>Note</t>
  </si>
  <si>
    <t>Tipologia Variazione</t>
  </si>
  <si>
    <t>NB Per variazioni s'intendono quelle previste dalle Linee Guida per la gestione e la rendicontazione dei progetti Avviso Pubblico "INCLUDIS"</t>
  </si>
  <si>
    <t>Periodo di svolgimento dell'attività                        data inizio  ../../../..                                              Data fine ../../..</t>
  </si>
  <si>
    <t>CUP (Codice Unico di Progetto)</t>
  </si>
  <si>
    <t>CLP (Codice Locale di Progetto)</t>
  </si>
  <si>
    <t>Mesi previsti</t>
  </si>
  <si>
    <t>N°</t>
  </si>
  <si>
    <t>UCS Accesso e presa in carico (€ 34)</t>
  </si>
  <si>
    <t>UCS Tirocinio (€ 1.000)</t>
  </si>
  <si>
    <t>Problematica</t>
  </si>
  <si>
    <t>Indicare Nome e Cognome del destinatario</t>
  </si>
  <si>
    <t>Ore effettive</t>
  </si>
  <si>
    <t>Costo totale previsto</t>
  </si>
  <si>
    <t>Costo totale effettivo</t>
  </si>
  <si>
    <t>Mesi effettivi</t>
  </si>
  <si>
    <t xml:space="preserve">Nota: Indicare le ore svolte per le  azioni obbligatorie ex art. 11 e 12 dell'Avviso  "INCLUDIS" per ciascun destinatario </t>
  </si>
  <si>
    <t>Avviso Pubblico</t>
  </si>
  <si>
    <t>Progetti di Inclusione socio-lavorativa di persone con disabilità -  INCLUDIS</t>
  </si>
  <si>
    <t>Allegato M– Attestazione delle UCS</t>
  </si>
  <si>
    <t>Componenti ATS</t>
  </si>
  <si>
    <t>Capofila ATS</t>
  </si>
  <si>
    <t>Protocollo Convenzione</t>
  </si>
  <si>
    <t>XXXX</t>
  </si>
  <si>
    <t>Se la cella che contiene il numero di ore/mesi effettive/i diventa rossa significa che l'importo inserito supera i massimali dell'Avviso e delle Linee guida</t>
  </si>
  <si>
    <t>Se la cella che contiene il costo totale per l'azione diventa rossa significa che il costo rendicontato è superiore a quello ammesso a finanziamento</t>
  </si>
  <si>
    <t>esempio     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</si>
</sst>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2" fillId="0" borderId="2" xfId="0" applyFont="1" applyBorder="1" applyAlignment="1">
      <alignment vertical="center"/>
    </xf>
    <xf numFmtId="0" fontId="2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4" xfId="0" applyBorder="1"/>
    <xf numFmtId="0" fontId="0" fillId="0" borderId="0" xfId="0" applyBorder="1"/>
    <xf numFmtId="0" fontId="0" fillId="0" borderId="0" xfId="0" applyAlignment="1"/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5" xfId="0" applyFont="1" applyBorder="1" applyAlignment="1">
      <alignment horizontal="center" vertical="center"/>
    </xf>
    <xf numFmtId="0" fontId="5" fillId="0" borderId="1" xfId="0" applyFont="1" applyBorder="1" applyProtection="1"/>
    <xf numFmtId="0" fontId="0" fillId="0" borderId="1" xfId="0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164" fontId="7" fillId="0" borderId="1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</cellXfs>
  <cellStyles count="1">
    <cellStyle name="Normale" xfId="0" builtinId="0"/>
  </cellStyles>
  <dxfs count="9"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A37" sqref="A37"/>
    </sheetView>
  </sheetViews>
  <sheetFormatPr defaultRowHeight="14.4" x14ac:dyDescent="0.3"/>
  <cols>
    <col min="1" max="1" width="110.44140625" customWidth="1"/>
    <col min="2" max="2" width="13.44140625" bestFit="1" customWidth="1"/>
    <col min="3" max="3" width="19.88671875" customWidth="1"/>
    <col min="4" max="4" width="11.6640625" customWidth="1"/>
    <col min="5" max="5" width="12" bestFit="1" customWidth="1"/>
    <col min="6" max="6" width="11.88671875" customWidth="1"/>
    <col min="7" max="7" width="12.109375" customWidth="1"/>
    <col min="8" max="8" width="15.44140625" customWidth="1"/>
    <col min="9" max="9" width="22.109375" customWidth="1"/>
  </cols>
  <sheetData>
    <row r="1" spans="1:2" ht="15.75" thickBot="1" x14ac:dyDescent="0.3">
      <c r="A1" s="8"/>
      <c r="B1" s="9"/>
    </row>
    <row r="2" spans="1:2" ht="15" x14ac:dyDescent="0.25">
      <c r="A2" s="27" t="s">
        <v>8</v>
      </c>
    </row>
    <row r="3" spans="1:2" x14ac:dyDescent="0.3">
      <c r="A3" s="1" t="s">
        <v>9</v>
      </c>
    </row>
    <row r="4" spans="1:2" x14ac:dyDescent="0.3">
      <c r="A4" s="1" t="s">
        <v>10</v>
      </c>
    </row>
    <row r="5" spans="1:2" ht="15" x14ac:dyDescent="0.25">
      <c r="A5" s="1" t="s">
        <v>11</v>
      </c>
    </row>
    <row r="6" spans="1:2" ht="15" x14ac:dyDescent="0.25">
      <c r="A6" s="1" t="s">
        <v>12</v>
      </c>
    </row>
    <row r="7" spans="1:2" ht="15" x14ac:dyDescent="0.25">
      <c r="A7" s="1"/>
    </row>
    <row r="8" spans="1:2" ht="15" customHeight="1" x14ac:dyDescent="0.3">
      <c r="A8" s="2" t="s">
        <v>37</v>
      </c>
    </row>
    <row r="9" spans="1:2" ht="15" customHeight="1" x14ac:dyDescent="0.25">
      <c r="A9" s="2"/>
    </row>
    <row r="10" spans="1:2" ht="15" customHeight="1" x14ac:dyDescent="0.25">
      <c r="A10" s="1" t="s">
        <v>7</v>
      </c>
    </row>
    <row r="11" spans="1:2" ht="15.75" customHeight="1" x14ac:dyDescent="0.25">
      <c r="A11" s="1"/>
    </row>
    <row r="12" spans="1:2" ht="15" x14ac:dyDescent="0.25">
      <c r="A12" s="1" t="s">
        <v>35</v>
      </c>
    </row>
    <row r="13" spans="1:2" x14ac:dyDescent="0.3">
      <c r="A13" s="1" t="s">
        <v>36</v>
      </c>
    </row>
    <row r="14" spans="1:2" ht="15" x14ac:dyDescent="0.25">
      <c r="A14" s="1"/>
    </row>
    <row r="15" spans="1:2" ht="15" x14ac:dyDescent="0.25">
      <c r="A15" s="3"/>
    </row>
    <row r="16" spans="1:2" ht="15" x14ac:dyDescent="0.25">
      <c r="A16" s="4" t="s">
        <v>13</v>
      </c>
    </row>
    <row r="17" spans="1:1" x14ac:dyDescent="0.3">
      <c r="A17" s="4" t="s">
        <v>21</v>
      </c>
    </row>
    <row r="18" spans="1:1" ht="15" x14ac:dyDescent="0.25">
      <c r="A18" s="4" t="s">
        <v>39</v>
      </c>
    </row>
    <row r="19" spans="1:1" ht="15" x14ac:dyDescent="0.25">
      <c r="A19" s="5" t="s">
        <v>38</v>
      </c>
    </row>
    <row r="20" spans="1:1" ht="15" x14ac:dyDescent="0.25">
      <c r="A20" s="4" t="s">
        <v>0</v>
      </c>
    </row>
    <row r="21" spans="1:1" ht="15" x14ac:dyDescent="0.25">
      <c r="A21" s="4" t="s">
        <v>40</v>
      </c>
    </row>
    <row r="22" spans="1:1" ht="15" x14ac:dyDescent="0.25">
      <c r="A22" s="5" t="s">
        <v>22</v>
      </c>
    </row>
    <row r="23" spans="1:1" ht="15" x14ac:dyDescent="0.25">
      <c r="A23" s="5" t="s">
        <v>23</v>
      </c>
    </row>
    <row r="24" spans="1:1" ht="15" x14ac:dyDescent="0.25">
      <c r="A24" s="3"/>
    </row>
    <row r="25" spans="1:1" ht="15" x14ac:dyDescent="0.25">
      <c r="A25" s="5"/>
    </row>
    <row r="26" spans="1:1" ht="15" x14ac:dyDescent="0.25">
      <c r="A26" s="3"/>
    </row>
    <row r="27" spans="1:1" ht="15" x14ac:dyDescent="0.25">
      <c r="A27" s="6" t="s">
        <v>14</v>
      </c>
    </row>
    <row r="28" spans="1:1" x14ac:dyDescent="0.3">
      <c r="A28" s="6" t="s">
        <v>15</v>
      </c>
    </row>
    <row r="29" spans="1:1" ht="15" thickBot="1" x14ac:dyDescent="0.35">
      <c r="A29" s="7"/>
    </row>
  </sheetData>
  <customSheetViews>
    <customSheetView guid="{189E1924-55D8-409E-AA68-4A640F28FE7B}" showPageBreaks="1">
      <selection activeCell="A37" sqref="A37"/>
      <pageMargins left="0.70866141732283472" right="0.70866141732283472" top="0.74803149606299213" bottom="0.74803149606299213" header="0.31496062992125984" footer="0.31496062992125984"/>
      <pageSetup paperSize="9" orientation="portrait" r:id="rId1"/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B1" workbookViewId="0">
      <selection activeCell="A37" sqref="A37"/>
    </sheetView>
  </sheetViews>
  <sheetFormatPr defaultColWidth="9.109375" defaultRowHeight="14.4" x14ac:dyDescent="0.3"/>
  <cols>
    <col min="1" max="1" width="9.109375" style="18"/>
    <col min="2" max="2" width="46.6640625" style="18" customWidth="1"/>
    <col min="3" max="3" width="36.33203125" style="18" bestFit="1" customWidth="1"/>
    <col min="4" max="4" width="12" style="18" bestFit="1" customWidth="1"/>
    <col min="5" max="5" width="12.44140625" style="18" bestFit="1" customWidth="1"/>
    <col min="6" max="6" width="18.5546875" style="18" customWidth="1"/>
    <col min="7" max="7" width="18.44140625" style="18" customWidth="1"/>
    <col min="8" max="8" width="12" style="26" bestFit="1" customWidth="1"/>
    <col min="9" max="9" width="12.44140625" style="18" bestFit="1" customWidth="1"/>
    <col min="10" max="10" width="18.33203125" style="18" customWidth="1"/>
    <col min="11" max="11" width="18.6640625" style="18" customWidth="1"/>
    <col min="12" max="12" width="12" style="18" bestFit="1" customWidth="1"/>
    <col min="13" max="13" width="12.44140625" style="18" bestFit="1" customWidth="1"/>
    <col min="14" max="15" width="18.5546875" style="18" customWidth="1"/>
    <col min="16" max="16" width="122.88671875" style="18" customWidth="1"/>
    <col min="17" max="17" width="19.109375" style="18" customWidth="1"/>
    <col min="18" max="16384" width="9.109375" style="18"/>
  </cols>
  <sheetData>
    <row r="1" spans="1:17" ht="32.25" customHeight="1" x14ac:dyDescent="0.3">
      <c r="A1" s="15" t="s">
        <v>25</v>
      </c>
      <c r="B1" s="15" t="s">
        <v>2</v>
      </c>
      <c r="C1" s="15" t="s">
        <v>6</v>
      </c>
      <c r="D1" s="37" t="s">
        <v>26</v>
      </c>
      <c r="E1" s="37"/>
      <c r="F1" s="37"/>
      <c r="G1" s="37"/>
      <c r="H1" s="38" t="s">
        <v>4</v>
      </c>
      <c r="I1" s="38"/>
      <c r="J1" s="38"/>
      <c r="K1" s="38"/>
      <c r="L1" s="37" t="s">
        <v>27</v>
      </c>
      <c r="M1" s="37"/>
      <c r="N1" s="37"/>
      <c r="O1" s="37"/>
      <c r="P1" s="16"/>
      <c r="Q1" s="17" t="s">
        <v>3</v>
      </c>
    </row>
    <row r="2" spans="1:17" ht="15" customHeight="1" x14ac:dyDescent="0.25">
      <c r="A2" s="19"/>
      <c r="B2" s="20" t="s">
        <v>29</v>
      </c>
      <c r="C2" s="20" t="s">
        <v>5</v>
      </c>
      <c r="D2" s="20" t="s">
        <v>1</v>
      </c>
      <c r="E2" s="20" t="s">
        <v>30</v>
      </c>
      <c r="F2" s="20" t="s">
        <v>31</v>
      </c>
      <c r="G2" s="20" t="s">
        <v>32</v>
      </c>
      <c r="H2" s="20" t="s">
        <v>1</v>
      </c>
      <c r="I2" s="20" t="s">
        <v>30</v>
      </c>
      <c r="J2" s="20" t="s">
        <v>31</v>
      </c>
      <c r="K2" s="20" t="s">
        <v>32</v>
      </c>
      <c r="L2" s="20" t="s">
        <v>24</v>
      </c>
      <c r="M2" s="20" t="s">
        <v>33</v>
      </c>
      <c r="N2" s="20" t="s">
        <v>31</v>
      </c>
      <c r="O2" s="20" t="s">
        <v>32</v>
      </c>
      <c r="P2" s="20" t="s">
        <v>28</v>
      </c>
      <c r="Q2" s="28"/>
    </row>
    <row r="3" spans="1:17" s="35" customFormat="1" ht="20.100000000000001" customHeight="1" x14ac:dyDescent="0.25">
      <c r="A3" s="29">
        <v>1</v>
      </c>
      <c r="B3" s="20" t="s">
        <v>44</v>
      </c>
      <c r="C3" s="20" t="s">
        <v>41</v>
      </c>
      <c r="D3" s="30">
        <v>4</v>
      </c>
      <c r="E3" s="31">
        <v>4</v>
      </c>
      <c r="F3" s="32">
        <f>D3*34</f>
        <v>136</v>
      </c>
      <c r="G3" s="32">
        <f>E3*34</f>
        <v>136</v>
      </c>
      <c r="H3" s="20">
        <v>8</v>
      </c>
      <c r="I3" s="31">
        <v>8</v>
      </c>
      <c r="J3" s="32">
        <f t="shared" ref="J3:J11" si="0">H3*35.5</f>
        <v>284</v>
      </c>
      <c r="K3" s="32">
        <f t="shared" ref="K3:K34" si="1">I3*35.5</f>
        <v>284</v>
      </c>
      <c r="L3" s="30">
        <v>12</v>
      </c>
      <c r="M3" s="31">
        <v>12</v>
      </c>
      <c r="N3" s="32">
        <f t="shared" ref="N3:N11" si="2">L3*1000</f>
        <v>12000</v>
      </c>
      <c r="O3" s="32">
        <f>M3*1000</f>
        <v>12000</v>
      </c>
      <c r="P3" s="33" t="str">
        <f>IF(D3&gt;4,"Le ore di Accesso e presa in carico inserite a preventivo superano i massimali previsti dell'Avviso",IF(E3&gt;D3,"Le ore di Accesso e presa in carico effettive superano quelle del preventivo",IF(E3&gt;4,"Le ore di Accesso e presa in carico effettivi superano i massimali previsti dall'Avviso",IF(H3&gt;8,"Le ore di orientamenti dei partecipanti a preventivo superano i massimali previsti dall'Avviso",IF(I3&gt;H3,"Le ore di orientamenti dei partecipanti effettive superano quelle del preventivo",IF(I3&gt;8,"Le ore di orientamenti dei partecipanti effettivi superano i massimali previsti dall'Avviso",IF(L3&gt;12,"I mesi di tirocinio a preventivo sono superiori ai massimali previsti dell'Avviso",IF(L3&lt;6,"i mesi di tirocinio a preventivo sono inferiori alla durata minima prevista dall'Avviso",IF(M3&gt;12,"La durata effettiva del tirocinio è superiore alla durata massima prevista dall'Avviso",IF(M3&gt;L3,"La durata effettiva del tirocinio supera la durata prevista a preventivo",""))))))))))</f>
        <v/>
      </c>
      <c r="Q3" s="34">
        <f>G3+K3+O3</f>
        <v>12420</v>
      </c>
    </row>
    <row r="4" spans="1:17" s="35" customFormat="1" ht="20.100000000000001" customHeight="1" x14ac:dyDescent="0.25">
      <c r="A4" s="29">
        <v>2</v>
      </c>
      <c r="B4" s="20"/>
      <c r="C4" s="20"/>
      <c r="D4" s="30"/>
      <c r="E4" s="31"/>
      <c r="F4" s="32">
        <f t="shared" ref="F4:F34" si="3">D4*34</f>
        <v>0</v>
      </c>
      <c r="G4" s="32">
        <f t="shared" ref="G4:G34" si="4">E4*34</f>
        <v>0</v>
      </c>
      <c r="H4" s="20"/>
      <c r="I4" s="31"/>
      <c r="J4" s="32">
        <f t="shared" si="0"/>
        <v>0</v>
      </c>
      <c r="K4" s="32">
        <f t="shared" si="1"/>
        <v>0</v>
      </c>
      <c r="L4" s="30"/>
      <c r="M4" s="31"/>
      <c r="N4" s="32">
        <f t="shared" si="2"/>
        <v>0</v>
      </c>
      <c r="O4" s="32">
        <f t="shared" ref="O4:O34" si="5">M4*1000</f>
        <v>0</v>
      </c>
      <c r="P4" s="33" t="str">
        <f t="shared" ref="P4:P34" si="6">IF(D4&gt;4,"Le ore di Accesso e presa in carico inserite a preventivo superano i massimali previsti dell'Avviso",IF(E4&gt;D4,"Le ore di Accesso e presa in carico effettive superano quelle del preventivo",IF(E4&gt;4,"Le ore di Accesso e presa in carico effettivi superano i massimali previsti dall'Avviso",IF(H4&gt;8,"Le ore di orientamenti dei partecipanti a preventivo superano i massimali previsti dall'Avviso",IF(I4&gt;H4,"Le ore di orientamenti dei partecipanti effettive superano quelle del preventivo",IF(I4&gt;8,"Le ore di orientamenti dei partecipanti effettivi superano i massimali previsti dall'Avviso",IF(L4&gt;12,"I mesi di tirocinio a preventivo sono superiori ai massimali previsti dell'Avviso",IF(L4&lt;6,"i mesi di tirocinio a preventivo sono inferiori alla durata minima prevista dall'Avviso",IF(M4&gt;12,"La durata effettiva del tirocinio è superiore alla durata massima prevista dall'Avviso",IF(M4&gt;L4,"La durata effettiva del tirocinio supera la durata prevista a preventivo",""))))))))))</f>
        <v>i mesi di tirocinio a preventivo sono inferiori alla durata minima prevista dall'Avviso</v>
      </c>
      <c r="Q4" s="34">
        <f t="shared" ref="Q4:Q34" si="7">G4+K4+O4</f>
        <v>0</v>
      </c>
    </row>
    <row r="5" spans="1:17" s="35" customFormat="1" ht="20.100000000000001" customHeight="1" x14ac:dyDescent="0.25">
      <c r="A5" s="29">
        <v>3</v>
      </c>
      <c r="B5" s="20"/>
      <c r="C5" s="20"/>
      <c r="D5" s="30"/>
      <c r="E5" s="31"/>
      <c r="F5" s="32">
        <f t="shared" si="3"/>
        <v>0</v>
      </c>
      <c r="G5" s="32">
        <f t="shared" si="4"/>
        <v>0</v>
      </c>
      <c r="H5" s="20"/>
      <c r="I5" s="31"/>
      <c r="J5" s="32">
        <f t="shared" si="0"/>
        <v>0</v>
      </c>
      <c r="K5" s="32">
        <f t="shared" si="1"/>
        <v>0</v>
      </c>
      <c r="L5" s="30"/>
      <c r="M5" s="31"/>
      <c r="N5" s="32">
        <f t="shared" si="2"/>
        <v>0</v>
      </c>
      <c r="O5" s="32">
        <f t="shared" si="5"/>
        <v>0</v>
      </c>
      <c r="P5" s="33" t="str">
        <f t="shared" si="6"/>
        <v>i mesi di tirocinio a preventivo sono inferiori alla durata minima prevista dall'Avviso</v>
      </c>
      <c r="Q5" s="34">
        <f t="shared" si="7"/>
        <v>0</v>
      </c>
    </row>
    <row r="6" spans="1:17" s="35" customFormat="1" ht="20.100000000000001" customHeight="1" x14ac:dyDescent="0.25">
      <c r="A6" s="29">
        <v>4</v>
      </c>
      <c r="B6" s="20"/>
      <c r="C6" s="20"/>
      <c r="D6" s="30"/>
      <c r="E6" s="31"/>
      <c r="F6" s="32">
        <f t="shared" si="3"/>
        <v>0</v>
      </c>
      <c r="G6" s="32">
        <f t="shared" si="4"/>
        <v>0</v>
      </c>
      <c r="H6" s="20"/>
      <c r="I6" s="31"/>
      <c r="J6" s="32">
        <f t="shared" si="0"/>
        <v>0</v>
      </c>
      <c r="K6" s="32">
        <f t="shared" si="1"/>
        <v>0</v>
      </c>
      <c r="L6" s="30"/>
      <c r="M6" s="31"/>
      <c r="N6" s="32">
        <f t="shared" si="2"/>
        <v>0</v>
      </c>
      <c r="O6" s="32">
        <f t="shared" si="5"/>
        <v>0</v>
      </c>
      <c r="P6" s="33" t="str">
        <f t="shared" si="6"/>
        <v>i mesi di tirocinio a preventivo sono inferiori alla durata minima prevista dall'Avviso</v>
      </c>
      <c r="Q6" s="34">
        <f t="shared" si="7"/>
        <v>0</v>
      </c>
    </row>
    <row r="7" spans="1:17" s="35" customFormat="1" ht="20.100000000000001" customHeight="1" x14ac:dyDescent="0.25">
      <c r="A7" s="29">
        <v>5</v>
      </c>
      <c r="B7" s="20"/>
      <c r="C7" s="20"/>
      <c r="D7" s="30"/>
      <c r="E7" s="31"/>
      <c r="F7" s="32">
        <f t="shared" si="3"/>
        <v>0</v>
      </c>
      <c r="G7" s="32">
        <f t="shared" si="4"/>
        <v>0</v>
      </c>
      <c r="H7" s="20"/>
      <c r="I7" s="31"/>
      <c r="J7" s="32">
        <f t="shared" si="0"/>
        <v>0</v>
      </c>
      <c r="K7" s="32">
        <f t="shared" si="1"/>
        <v>0</v>
      </c>
      <c r="L7" s="30"/>
      <c r="M7" s="31"/>
      <c r="N7" s="32">
        <f t="shared" si="2"/>
        <v>0</v>
      </c>
      <c r="O7" s="32">
        <f t="shared" si="5"/>
        <v>0</v>
      </c>
      <c r="P7" s="33" t="str">
        <f t="shared" si="6"/>
        <v>i mesi di tirocinio a preventivo sono inferiori alla durata minima prevista dall'Avviso</v>
      </c>
      <c r="Q7" s="34">
        <f t="shared" si="7"/>
        <v>0</v>
      </c>
    </row>
    <row r="8" spans="1:17" s="35" customFormat="1" ht="20.100000000000001" customHeight="1" x14ac:dyDescent="0.25">
      <c r="A8" s="29">
        <v>6</v>
      </c>
      <c r="B8" s="20"/>
      <c r="C8" s="20"/>
      <c r="D8" s="30"/>
      <c r="E8" s="31"/>
      <c r="F8" s="32">
        <f t="shared" si="3"/>
        <v>0</v>
      </c>
      <c r="G8" s="32">
        <f t="shared" si="4"/>
        <v>0</v>
      </c>
      <c r="H8" s="20"/>
      <c r="I8" s="31"/>
      <c r="J8" s="32">
        <f t="shared" si="0"/>
        <v>0</v>
      </c>
      <c r="K8" s="32">
        <f t="shared" si="1"/>
        <v>0</v>
      </c>
      <c r="L8" s="30"/>
      <c r="M8" s="31"/>
      <c r="N8" s="32">
        <f t="shared" si="2"/>
        <v>0</v>
      </c>
      <c r="O8" s="32">
        <f t="shared" si="5"/>
        <v>0</v>
      </c>
      <c r="P8" s="33" t="str">
        <f t="shared" si="6"/>
        <v>i mesi di tirocinio a preventivo sono inferiori alla durata minima prevista dall'Avviso</v>
      </c>
      <c r="Q8" s="34">
        <f t="shared" si="7"/>
        <v>0</v>
      </c>
    </row>
    <row r="9" spans="1:17" s="35" customFormat="1" ht="20.100000000000001" customHeight="1" x14ac:dyDescent="0.25">
      <c r="A9" s="29">
        <v>7</v>
      </c>
      <c r="B9" s="20"/>
      <c r="C9" s="20"/>
      <c r="D9" s="30"/>
      <c r="E9" s="31"/>
      <c r="F9" s="32">
        <f t="shared" si="3"/>
        <v>0</v>
      </c>
      <c r="G9" s="32">
        <f t="shared" si="4"/>
        <v>0</v>
      </c>
      <c r="H9" s="20"/>
      <c r="I9" s="31"/>
      <c r="J9" s="32">
        <f t="shared" si="0"/>
        <v>0</v>
      </c>
      <c r="K9" s="32">
        <f t="shared" si="1"/>
        <v>0</v>
      </c>
      <c r="L9" s="30"/>
      <c r="M9" s="31"/>
      <c r="N9" s="32">
        <f t="shared" si="2"/>
        <v>0</v>
      </c>
      <c r="O9" s="32">
        <f t="shared" si="5"/>
        <v>0</v>
      </c>
      <c r="P9" s="33" t="str">
        <f t="shared" si="6"/>
        <v>i mesi di tirocinio a preventivo sono inferiori alla durata minima prevista dall'Avviso</v>
      </c>
      <c r="Q9" s="34">
        <f t="shared" si="7"/>
        <v>0</v>
      </c>
    </row>
    <row r="10" spans="1:17" s="35" customFormat="1" ht="20.100000000000001" customHeight="1" x14ac:dyDescent="0.25">
      <c r="A10" s="29">
        <v>8</v>
      </c>
      <c r="B10" s="20"/>
      <c r="C10" s="20"/>
      <c r="D10" s="30"/>
      <c r="E10" s="31"/>
      <c r="F10" s="32">
        <f t="shared" si="3"/>
        <v>0</v>
      </c>
      <c r="G10" s="32">
        <f t="shared" si="4"/>
        <v>0</v>
      </c>
      <c r="H10" s="20"/>
      <c r="I10" s="31"/>
      <c r="J10" s="32">
        <f t="shared" si="0"/>
        <v>0</v>
      </c>
      <c r="K10" s="32">
        <f t="shared" si="1"/>
        <v>0</v>
      </c>
      <c r="L10" s="30"/>
      <c r="M10" s="31"/>
      <c r="N10" s="32">
        <f t="shared" si="2"/>
        <v>0</v>
      </c>
      <c r="O10" s="32">
        <f t="shared" si="5"/>
        <v>0</v>
      </c>
      <c r="P10" s="33" t="str">
        <f t="shared" si="6"/>
        <v>i mesi di tirocinio a preventivo sono inferiori alla durata minima prevista dall'Avviso</v>
      </c>
      <c r="Q10" s="34">
        <f t="shared" si="7"/>
        <v>0</v>
      </c>
    </row>
    <row r="11" spans="1:17" s="35" customFormat="1" ht="20.100000000000001" customHeight="1" x14ac:dyDescent="0.25">
      <c r="A11" s="29">
        <v>9</v>
      </c>
      <c r="B11" s="20"/>
      <c r="C11" s="20"/>
      <c r="D11" s="30"/>
      <c r="E11" s="31"/>
      <c r="F11" s="32">
        <f t="shared" si="3"/>
        <v>0</v>
      </c>
      <c r="G11" s="32">
        <f t="shared" si="4"/>
        <v>0</v>
      </c>
      <c r="H11" s="20"/>
      <c r="I11" s="31"/>
      <c r="J11" s="32">
        <f t="shared" si="0"/>
        <v>0</v>
      </c>
      <c r="K11" s="32">
        <f t="shared" si="1"/>
        <v>0</v>
      </c>
      <c r="L11" s="30"/>
      <c r="M11" s="31"/>
      <c r="N11" s="32">
        <f t="shared" si="2"/>
        <v>0</v>
      </c>
      <c r="O11" s="32">
        <f t="shared" si="5"/>
        <v>0</v>
      </c>
      <c r="P11" s="33" t="str">
        <f t="shared" si="6"/>
        <v>i mesi di tirocinio a preventivo sono inferiori alla durata minima prevista dall'Avviso</v>
      </c>
      <c r="Q11" s="34">
        <f t="shared" si="7"/>
        <v>0</v>
      </c>
    </row>
    <row r="12" spans="1:17" s="35" customFormat="1" ht="20.100000000000001" customHeight="1" x14ac:dyDescent="0.25">
      <c r="A12" s="29">
        <v>10</v>
      </c>
      <c r="B12" s="31"/>
      <c r="C12" s="31"/>
      <c r="D12" s="31"/>
      <c r="E12" s="31"/>
      <c r="F12" s="32">
        <f t="shared" si="3"/>
        <v>0</v>
      </c>
      <c r="G12" s="32">
        <f t="shared" si="4"/>
        <v>0</v>
      </c>
      <c r="H12" s="36"/>
      <c r="I12" s="31"/>
      <c r="J12" s="32">
        <f t="shared" ref="J12:J17" si="8">H12*35.5</f>
        <v>0</v>
      </c>
      <c r="K12" s="32">
        <f t="shared" si="1"/>
        <v>0</v>
      </c>
      <c r="L12" s="31"/>
      <c r="M12" s="31"/>
      <c r="N12" s="32">
        <f t="shared" ref="N12:N17" si="9">L12*1000</f>
        <v>0</v>
      </c>
      <c r="O12" s="32">
        <f t="shared" si="5"/>
        <v>0</v>
      </c>
      <c r="P12" s="33" t="str">
        <f t="shared" si="6"/>
        <v>i mesi di tirocinio a preventivo sono inferiori alla durata minima prevista dall'Avviso</v>
      </c>
      <c r="Q12" s="34">
        <f t="shared" si="7"/>
        <v>0</v>
      </c>
    </row>
    <row r="13" spans="1:17" s="35" customFormat="1" ht="20.100000000000001" customHeight="1" x14ac:dyDescent="0.25">
      <c r="A13" s="29">
        <v>11</v>
      </c>
      <c r="B13" s="31"/>
      <c r="C13" s="31"/>
      <c r="D13" s="31"/>
      <c r="E13" s="31"/>
      <c r="F13" s="32">
        <f t="shared" si="3"/>
        <v>0</v>
      </c>
      <c r="G13" s="32">
        <f t="shared" si="4"/>
        <v>0</v>
      </c>
      <c r="H13" s="36"/>
      <c r="I13" s="31"/>
      <c r="J13" s="32">
        <f t="shared" si="8"/>
        <v>0</v>
      </c>
      <c r="K13" s="32">
        <f t="shared" si="1"/>
        <v>0</v>
      </c>
      <c r="L13" s="31"/>
      <c r="M13" s="31"/>
      <c r="N13" s="32">
        <f t="shared" si="9"/>
        <v>0</v>
      </c>
      <c r="O13" s="32">
        <f t="shared" si="5"/>
        <v>0</v>
      </c>
      <c r="P13" s="33" t="str">
        <f t="shared" si="6"/>
        <v>i mesi di tirocinio a preventivo sono inferiori alla durata minima prevista dall'Avviso</v>
      </c>
      <c r="Q13" s="34">
        <f t="shared" si="7"/>
        <v>0</v>
      </c>
    </row>
    <row r="14" spans="1:17" s="35" customFormat="1" ht="20.100000000000001" customHeight="1" x14ac:dyDescent="0.25">
      <c r="A14" s="29">
        <v>12</v>
      </c>
      <c r="B14" s="31"/>
      <c r="C14" s="31"/>
      <c r="D14" s="31"/>
      <c r="E14" s="31"/>
      <c r="F14" s="32">
        <f t="shared" si="3"/>
        <v>0</v>
      </c>
      <c r="G14" s="32">
        <f t="shared" si="4"/>
        <v>0</v>
      </c>
      <c r="H14" s="36"/>
      <c r="I14" s="31"/>
      <c r="J14" s="32">
        <f t="shared" si="8"/>
        <v>0</v>
      </c>
      <c r="K14" s="32">
        <f t="shared" si="1"/>
        <v>0</v>
      </c>
      <c r="L14" s="31"/>
      <c r="M14" s="31"/>
      <c r="N14" s="32">
        <f t="shared" si="9"/>
        <v>0</v>
      </c>
      <c r="O14" s="32">
        <f t="shared" si="5"/>
        <v>0</v>
      </c>
      <c r="P14" s="33" t="str">
        <f t="shared" si="6"/>
        <v>i mesi di tirocinio a preventivo sono inferiori alla durata minima prevista dall'Avviso</v>
      </c>
      <c r="Q14" s="34">
        <f t="shared" si="7"/>
        <v>0</v>
      </c>
    </row>
    <row r="15" spans="1:17" s="35" customFormat="1" ht="20.100000000000001" customHeight="1" x14ac:dyDescent="0.25">
      <c r="A15" s="29">
        <v>13</v>
      </c>
      <c r="B15" s="31"/>
      <c r="C15" s="31"/>
      <c r="D15" s="31"/>
      <c r="E15" s="31"/>
      <c r="F15" s="32">
        <f t="shared" si="3"/>
        <v>0</v>
      </c>
      <c r="G15" s="32">
        <f t="shared" si="4"/>
        <v>0</v>
      </c>
      <c r="H15" s="36"/>
      <c r="I15" s="31"/>
      <c r="J15" s="32">
        <f t="shared" si="8"/>
        <v>0</v>
      </c>
      <c r="K15" s="32">
        <f t="shared" si="1"/>
        <v>0</v>
      </c>
      <c r="L15" s="31"/>
      <c r="M15" s="31"/>
      <c r="N15" s="32">
        <f t="shared" si="9"/>
        <v>0</v>
      </c>
      <c r="O15" s="32">
        <f t="shared" si="5"/>
        <v>0</v>
      </c>
      <c r="P15" s="33" t="str">
        <f t="shared" si="6"/>
        <v>i mesi di tirocinio a preventivo sono inferiori alla durata minima prevista dall'Avviso</v>
      </c>
      <c r="Q15" s="34">
        <f t="shared" si="7"/>
        <v>0</v>
      </c>
    </row>
    <row r="16" spans="1:17" s="35" customFormat="1" ht="20.100000000000001" customHeight="1" x14ac:dyDescent="0.25">
      <c r="A16" s="29">
        <v>14</v>
      </c>
      <c r="B16" s="31"/>
      <c r="C16" s="31"/>
      <c r="D16" s="31"/>
      <c r="E16" s="31"/>
      <c r="F16" s="32">
        <f t="shared" si="3"/>
        <v>0</v>
      </c>
      <c r="G16" s="32">
        <f t="shared" si="4"/>
        <v>0</v>
      </c>
      <c r="H16" s="36"/>
      <c r="I16" s="31"/>
      <c r="J16" s="32">
        <f t="shared" si="8"/>
        <v>0</v>
      </c>
      <c r="K16" s="32">
        <f t="shared" si="1"/>
        <v>0</v>
      </c>
      <c r="L16" s="31"/>
      <c r="M16" s="31"/>
      <c r="N16" s="32">
        <f t="shared" si="9"/>
        <v>0</v>
      </c>
      <c r="O16" s="32">
        <f t="shared" si="5"/>
        <v>0</v>
      </c>
      <c r="P16" s="33" t="str">
        <f t="shared" si="6"/>
        <v>i mesi di tirocinio a preventivo sono inferiori alla durata minima prevista dall'Avviso</v>
      </c>
      <c r="Q16" s="34">
        <f t="shared" si="7"/>
        <v>0</v>
      </c>
    </row>
    <row r="17" spans="1:17" s="35" customFormat="1" ht="20.100000000000001" customHeight="1" x14ac:dyDescent="0.25">
      <c r="A17" s="29">
        <v>15</v>
      </c>
      <c r="B17" s="31"/>
      <c r="C17" s="31"/>
      <c r="D17" s="31"/>
      <c r="E17" s="31"/>
      <c r="F17" s="32">
        <f t="shared" si="3"/>
        <v>0</v>
      </c>
      <c r="G17" s="32">
        <f t="shared" si="4"/>
        <v>0</v>
      </c>
      <c r="H17" s="36"/>
      <c r="I17" s="31"/>
      <c r="J17" s="32">
        <f t="shared" si="8"/>
        <v>0</v>
      </c>
      <c r="K17" s="32">
        <f t="shared" si="1"/>
        <v>0</v>
      </c>
      <c r="L17" s="31"/>
      <c r="M17" s="31"/>
      <c r="N17" s="32">
        <f t="shared" si="9"/>
        <v>0</v>
      </c>
      <c r="O17" s="32">
        <f t="shared" si="5"/>
        <v>0</v>
      </c>
      <c r="P17" s="33" t="str">
        <f t="shared" si="6"/>
        <v>i mesi di tirocinio a preventivo sono inferiori alla durata minima prevista dall'Avviso</v>
      </c>
      <c r="Q17" s="34">
        <f t="shared" si="7"/>
        <v>0</v>
      </c>
    </row>
    <row r="18" spans="1:17" s="35" customFormat="1" ht="20.100000000000001" customHeight="1" x14ac:dyDescent="0.25">
      <c r="A18" s="29">
        <v>16</v>
      </c>
      <c r="B18" s="31"/>
      <c r="C18" s="31"/>
      <c r="D18" s="31"/>
      <c r="E18" s="31"/>
      <c r="F18" s="32">
        <f t="shared" si="3"/>
        <v>0</v>
      </c>
      <c r="G18" s="32">
        <f t="shared" si="4"/>
        <v>0</v>
      </c>
      <c r="H18" s="36"/>
      <c r="I18" s="31"/>
      <c r="J18" s="32">
        <f t="shared" ref="J18:J29" si="10">H18*35.5</f>
        <v>0</v>
      </c>
      <c r="K18" s="32">
        <f t="shared" ref="K18:K29" si="11">I18*35.5</f>
        <v>0</v>
      </c>
      <c r="L18" s="31"/>
      <c r="M18" s="31"/>
      <c r="N18" s="32">
        <f t="shared" ref="N18:N29" si="12">L18*1000</f>
        <v>0</v>
      </c>
      <c r="O18" s="32">
        <f t="shared" ref="O18:O29" si="13">M18*1000</f>
        <v>0</v>
      </c>
      <c r="P18" s="33" t="str">
        <f t="shared" si="6"/>
        <v>i mesi di tirocinio a preventivo sono inferiori alla durata minima prevista dall'Avviso</v>
      </c>
      <c r="Q18" s="34">
        <f t="shared" si="7"/>
        <v>0</v>
      </c>
    </row>
    <row r="19" spans="1:17" s="35" customFormat="1" ht="20.100000000000001" customHeight="1" x14ac:dyDescent="0.25">
      <c r="A19" s="29">
        <v>17</v>
      </c>
      <c r="B19" s="31"/>
      <c r="C19" s="31"/>
      <c r="D19" s="31"/>
      <c r="E19" s="31"/>
      <c r="F19" s="32">
        <f t="shared" si="3"/>
        <v>0</v>
      </c>
      <c r="G19" s="32">
        <f t="shared" si="4"/>
        <v>0</v>
      </c>
      <c r="H19" s="36"/>
      <c r="I19" s="31"/>
      <c r="J19" s="32">
        <f t="shared" si="10"/>
        <v>0</v>
      </c>
      <c r="K19" s="32">
        <f t="shared" si="11"/>
        <v>0</v>
      </c>
      <c r="L19" s="31"/>
      <c r="M19" s="31"/>
      <c r="N19" s="32">
        <f t="shared" si="12"/>
        <v>0</v>
      </c>
      <c r="O19" s="32">
        <f t="shared" si="13"/>
        <v>0</v>
      </c>
      <c r="P19" s="33" t="str">
        <f t="shared" si="6"/>
        <v>i mesi di tirocinio a preventivo sono inferiori alla durata minima prevista dall'Avviso</v>
      </c>
      <c r="Q19" s="34">
        <f t="shared" si="7"/>
        <v>0</v>
      </c>
    </row>
    <row r="20" spans="1:17" s="35" customFormat="1" ht="20.100000000000001" customHeight="1" x14ac:dyDescent="0.25">
      <c r="A20" s="29">
        <v>18</v>
      </c>
      <c r="B20" s="31"/>
      <c r="C20" s="31"/>
      <c r="D20" s="31"/>
      <c r="E20" s="31"/>
      <c r="F20" s="32">
        <f t="shared" si="3"/>
        <v>0</v>
      </c>
      <c r="G20" s="32">
        <f t="shared" si="4"/>
        <v>0</v>
      </c>
      <c r="H20" s="36"/>
      <c r="I20" s="31"/>
      <c r="J20" s="32">
        <f t="shared" si="10"/>
        <v>0</v>
      </c>
      <c r="K20" s="32">
        <f t="shared" si="11"/>
        <v>0</v>
      </c>
      <c r="L20" s="31"/>
      <c r="M20" s="31"/>
      <c r="N20" s="32">
        <f t="shared" si="12"/>
        <v>0</v>
      </c>
      <c r="O20" s="32">
        <f t="shared" si="13"/>
        <v>0</v>
      </c>
      <c r="P20" s="33" t="str">
        <f t="shared" si="6"/>
        <v>i mesi di tirocinio a preventivo sono inferiori alla durata minima prevista dall'Avviso</v>
      </c>
      <c r="Q20" s="34">
        <f t="shared" si="7"/>
        <v>0</v>
      </c>
    </row>
    <row r="21" spans="1:17" s="35" customFormat="1" ht="20.100000000000001" customHeight="1" x14ac:dyDescent="0.3">
      <c r="A21" s="29">
        <v>19</v>
      </c>
      <c r="B21" s="31"/>
      <c r="C21" s="31"/>
      <c r="D21" s="31"/>
      <c r="E21" s="31"/>
      <c r="F21" s="32">
        <f t="shared" si="3"/>
        <v>0</v>
      </c>
      <c r="G21" s="32">
        <f t="shared" si="4"/>
        <v>0</v>
      </c>
      <c r="H21" s="36"/>
      <c r="I21" s="31"/>
      <c r="J21" s="32">
        <f t="shared" si="10"/>
        <v>0</v>
      </c>
      <c r="K21" s="32">
        <f t="shared" si="11"/>
        <v>0</v>
      </c>
      <c r="L21" s="31"/>
      <c r="M21" s="31"/>
      <c r="N21" s="32">
        <f t="shared" si="12"/>
        <v>0</v>
      </c>
      <c r="O21" s="32">
        <f t="shared" si="13"/>
        <v>0</v>
      </c>
      <c r="P21" s="33" t="str">
        <f t="shared" si="6"/>
        <v>i mesi di tirocinio a preventivo sono inferiori alla durata minima prevista dall'Avviso</v>
      </c>
      <c r="Q21" s="34">
        <f t="shared" si="7"/>
        <v>0</v>
      </c>
    </row>
    <row r="22" spans="1:17" s="35" customFormat="1" ht="20.100000000000001" customHeight="1" x14ac:dyDescent="0.3">
      <c r="A22" s="29">
        <v>20</v>
      </c>
      <c r="B22" s="31"/>
      <c r="C22" s="31"/>
      <c r="D22" s="31"/>
      <c r="E22" s="31"/>
      <c r="F22" s="32">
        <f t="shared" si="3"/>
        <v>0</v>
      </c>
      <c r="G22" s="32">
        <f t="shared" si="4"/>
        <v>0</v>
      </c>
      <c r="H22" s="36"/>
      <c r="I22" s="31"/>
      <c r="J22" s="32">
        <f t="shared" si="10"/>
        <v>0</v>
      </c>
      <c r="K22" s="32">
        <f t="shared" si="11"/>
        <v>0</v>
      </c>
      <c r="L22" s="31"/>
      <c r="M22" s="31"/>
      <c r="N22" s="32">
        <f t="shared" si="12"/>
        <v>0</v>
      </c>
      <c r="O22" s="32">
        <f t="shared" si="13"/>
        <v>0</v>
      </c>
      <c r="P22" s="33" t="str">
        <f t="shared" si="6"/>
        <v>i mesi di tirocinio a preventivo sono inferiori alla durata minima prevista dall'Avviso</v>
      </c>
      <c r="Q22" s="34">
        <f t="shared" si="7"/>
        <v>0</v>
      </c>
    </row>
    <row r="23" spans="1:17" s="35" customFormat="1" ht="20.100000000000001" customHeight="1" x14ac:dyDescent="0.3">
      <c r="A23" s="29">
        <v>21</v>
      </c>
      <c r="B23" s="31"/>
      <c r="C23" s="31"/>
      <c r="D23" s="31"/>
      <c r="E23" s="31"/>
      <c r="F23" s="32">
        <f t="shared" si="3"/>
        <v>0</v>
      </c>
      <c r="G23" s="32">
        <f t="shared" si="4"/>
        <v>0</v>
      </c>
      <c r="H23" s="36"/>
      <c r="I23" s="31"/>
      <c r="J23" s="32">
        <f t="shared" si="10"/>
        <v>0</v>
      </c>
      <c r="K23" s="32">
        <f t="shared" si="11"/>
        <v>0</v>
      </c>
      <c r="L23" s="31"/>
      <c r="M23" s="31"/>
      <c r="N23" s="32">
        <f t="shared" si="12"/>
        <v>0</v>
      </c>
      <c r="O23" s="32">
        <f t="shared" si="13"/>
        <v>0</v>
      </c>
      <c r="P23" s="33" t="str">
        <f t="shared" si="6"/>
        <v>i mesi di tirocinio a preventivo sono inferiori alla durata minima prevista dall'Avviso</v>
      </c>
      <c r="Q23" s="34">
        <f t="shared" si="7"/>
        <v>0</v>
      </c>
    </row>
    <row r="24" spans="1:17" s="35" customFormat="1" ht="20.100000000000001" customHeight="1" x14ac:dyDescent="0.3">
      <c r="A24" s="29">
        <v>22</v>
      </c>
      <c r="B24" s="31"/>
      <c r="C24" s="31"/>
      <c r="D24" s="31"/>
      <c r="E24" s="31"/>
      <c r="F24" s="32">
        <f t="shared" si="3"/>
        <v>0</v>
      </c>
      <c r="G24" s="32">
        <f t="shared" si="4"/>
        <v>0</v>
      </c>
      <c r="H24" s="36"/>
      <c r="I24" s="31"/>
      <c r="J24" s="32">
        <f t="shared" si="10"/>
        <v>0</v>
      </c>
      <c r="K24" s="32">
        <f t="shared" si="11"/>
        <v>0</v>
      </c>
      <c r="L24" s="31"/>
      <c r="M24" s="31"/>
      <c r="N24" s="32">
        <f t="shared" si="12"/>
        <v>0</v>
      </c>
      <c r="O24" s="32">
        <f t="shared" si="13"/>
        <v>0</v>
      </c>
      <c r="P24" s="33" t="str">
        <f t="shared" si="6"/>
        <v>i mesi di tirocinio a preventivo sono inferiori alla durata minima prevista dall'Avviso</v>
      </c>
      <c r="Q24" s="34">
        <f t="shared" si="7"/>
        <v>0</v>
      </c>
    </row>
    <row r="25" spans="1:17" s="35" customFormat="1" ht="20.100000000000001" customHeight="1" x14ac:dyDescent="0.3">
      <c r="A25" s="29">
        <v>23</v>
      </c>
      <c r="B25" s="31"/>
      <c r="C25" s="31"/>
      <c r="D25" s="31"/>
      <c r="E25" s="31"/>
      <c r="F25" s="32">
        <f t="shared" si="3"/>
        <v>0</v>
      </c>
      <c r="G25" s="32">
        <f t="shared" si="4"/>
        <v>0</v>
      </c>
      <c r="H25" s="36"/>
      <c r="I25" s="31"/>
      <c r="J25" s="32">
        <f t="shared" si="10"/>
        <v>0</v>
      </c>
      <c r="K25" s="32">
        <f t="shared" si="11"/>
        <v>0</v>
      </c>
      <c r="L25" s="31"/>
      <c r="M25" s="31"/>
      <c r="N25" s="32">
        <f t="shared" si="12"/>
        <v>0</v>
      </c>
      <c r="O25" s="32">
        <f t="shared" si="13"/>
        <v>0</v>
      </c>
      <c r="P25" s="33" t="str">
        <f t="shared" si="6"/>
        <v>i mesi di tirocinio a preventivo sono inferiori alla durata minima prevista dall'Avviso</v>
      </c>
      <c r="Q25" s="34">
        <f t="shared" si="7"/>
        <v>0</v>
      </c>
    </row>
    <row r="26" spans="1:17" s="35" customFormat="1" ht="20.100000000000001" customHeight="1" x14ac:dyDescent="0.3">
      <c r="A26" s="29">
        <v>24</v>
      </c>
      <c r="B26" s="31"/>
      <c r="C26" s="31"/>
      <c r="D26" s="31"/>
      <c r="E26" s="31"/>
      <c r="F26" s="32">
        <f t="shared" si="3"/>
        <v>0</v>
      </c>
      <c r="G26" s="32">
        <f t="shared" si="4"/>
        <v>0</v>
      </c>
      <c r="H26" s="36"/>
      <c r="I26" s="31"/>
      <c r="J26" s="32">
        <f t="shared" si="10"/>
        <v>0</v>
      </c>
      <c r="K26" s="32">
        <f t="shared" si="11"/>
        <v>0</v>
      </c>
      <c r="L26" s="31"/>
      <c r="M26" s="31"/>
      <c r="N26" s="32">
        <f t="shared" si="12"/>
        <v>0</v>
      </c>
      <c r="O26" s="32">
        <f t="shared" si="13"/>
        <v>0</v>
      </c>
      <c r="P26" s="33" t="str">
        <f t="shared" si="6"/>
        <v>i mesi di tirocinio a preventivo sono inferiori alla durata minima prevista dall'Avviso</v>
      </c>
      <c r="Q26" s="34">
        <f t="shared" si="7"/>
        <v>0</v>
      </c>
    </row>
    <row r="27" spans="1:17" s="35" customFormat="1" ht="20.100000000000001" customHeight="1" x14ac:dyDescent="0.3">
      <c r="A27" s="29">
        <v>25</v>
      </c>
      <c r="B27" s="31"/>
      <c r="C27" s="31"/>
      <c r="D27" s="31"/>
      <c r="E27" s="31"/>
      <c r="F27" s="32">
        <f t="shared" si="3"/>
        <v>0</v>
      </c>
      <c r="G27" s="32">
        <f t="shared" si="4"/>
        <v>0</v>
      </c>
      <c r="H27" s="36"/>
      <c r="I27" s="31"/>
      <c r="J27" s="32">
        <f t="shared" si="10"/>
        <v>0</v>
      </c>
      <c r="K27" s="32">
        <f t="shared" si="11"/>
        <v>0</v>
      </c>
      <c r="L27" s="31"/>
      <c r="M27" s="31"/>
      <c r="N27" s="32">
        <f t="shared" si="12"/>
        <v>0</v>
      </c>
      <c r="O27" s="32">
        <f t="shared" si="13"/>
        <v>0</v>
      </c>
      <c r="P27" s="33" t="str">
        <f t="shared" si="6"/>
        <v>i mesi di tirocinio a preventivo sono inferiori alla durata minima prevista dall'Avviso</v>
      </c>
      <c r="Q27" s="34">
        <f t="shared" si="7"/>
        <v>0</v>
      </c>
    </row>
    <row r="28" spans="1:17" s="35" customFormat="1" ht="20.100000000000001" customHeight="1" x14ac:dyDescent="0.3">
      <c r="A28" s="29">
        <v>26</v>
      </c>
      <c r="B28" s="31"/>
      <c r="C28" s="31"/>
      <c r="D28" s="31"/>
      <c r="E28" s="31"/>
      <c r="F28" s="32">
        <f t="shared" si="3"/>
        <v>0</v>
      </c>
      <c r="G28" s="32">
        <f t="shared" si="4"/>
        <v>0</v>
      </c>
      <c r="H28" s="36"/>
      <c r="I28" s="31"/>
      <c r="J28" s="32">
        <f t="shared" si="10"/>
        <v>0</v>
      </c>
      <c r="K28" s="32">
        <f t="shared" si="11"/>
        <v>0</v>
      </c>
      <c r="L28" s="31"/>
      <c r="M28" s="31"/>
      <c r="N28" s="32">
        <f t="shared" si="12"/>
        <v>0</v>
      </c>
      <c r="O28" s="32">
        <f t="shared" si="13"/>
        <v>0</v>
      </c>
      <c r="P28" s="33" t="str">
        <f t="shared" si="6"/>
        <v>i mesi di tirocinio a preventivo sono inferiori alla durata minima prevista dall'Avviso</v>
      </c>
      <c r="Q28" s="34">
        <f t="shared" si="7"/>
        <v>0</v>
      </c>
    </row>
    <row r="29" spans="1:17" s="35" customFormat="1" ht="20.100000000000001" customHeight="1" x14ac:dyDescent="0.3">
      <c r="A29" s="29">
        <v>27</v>
      </c>
      <c r="B29" s="31"/>
      <c r="C29" s="31"/>
      <c r="D29" s="31"/>
      <c r="E29" s="31"/>
      <c r="F29" s="32">
        <f t="shared" si="3"/>
        <v>0</v>
      </c>
      <c r="G29" s="32">
        <f t="shared" si="4"/>
        <v>0</v>
      </c>
      <c r="H29" s="36"/>
      <c r="I29" s="31"/>
      <c r="J29" s="32">
        <f t="shared" si="10"/>
        <v>0</v>
      </c>
      <c r="K29" s="32">
        <f t="shared" si="11"/>
        <v>0</v>
      </c>
      <c r="L29" s="31"/>
      <c r="M29" s="31"/>
      <c r="N29" s="32">
        <f t="shared" si="12"/>
        <v>0</v>
      </c>
      <c r="O29" s="32">
        <f t="shared" si="13"/>
        <v>0</v>
      </c>
      <c r="P29" s="33" t="str">
        <f t="shared" si="6"/>
        <v>i mesi di tirocinio a preventivo sono inferiori alla durata minima prevista dall'Avviso</v>
      </c>
      <c r="Q29" s="34">
        <f t="shared" si="7"/>
        <v>0</v>
      </c>
    </row>
    <row r="30" spans="1:17" s="35" customFormat="1" ht="20.100000000000001" customHeight="1" x14ac:dyDescent="0.3">
      <c r="A30" s="29">
        <v>28</v>
      </c>
      <c r="B30" s="31"/>
      <c r="C30" s="31"/>
      <c r="D30" s="31"/>
      <c r="E30" s="31"/>
      <c r="F30" s="32">
        <f t="shared" si="3"/>
        <v>0</v>
      </c>
      <c r="G30" s="32">
        <f t="shared" si="4"/>
        <v>0</v>
      </c>
      <c r="H30" s="36"/>
      <c r="I30" s="31"/>
      <c r="J30" s="32">
        <f>H30*35.5</f>
        <v>0</v>
      </c>
      <c r="K30" s="32">
        <f t="shared" si="1"/>
        <v>0</v>
      </c>
      <c r="L30" s="31"/>
      <c r="M30" s="31"/>
      <c r="N30" s="32">
        <f>L30*1000</f>
        <v>0</v>
      </c>
      <c r="O30" s="32">
        <f t="shared" si="5"/>
        <v>0</v>
      </c>
      <c r="P30" s="33" t="str">
        <f t="shared" si="6"/>
        <v>i mesi di tirocinio a preventivo sono inferiori alla durata minima prevista dall'Avviso</v>
      </c>
      <c r="Q30" s="34">
        <f t="shared" si="7"/>
        <v>0</v>
      </c>
    </row>
    <row r="31" spans="1:17" s="35" customFormat="1" ht="20.100000000000001" customHeight="1" x14ac:dyDescent="0.3">
      <c r="A31" s="29">
        <v>29</v>
      </c>
      <c r="B31" s="31"/>
      <c r="C31" s="31"/>
      <c r="D31" s="31"/>
      <c r="E31" s="31"/>
      <c r="F31" s="32">
        <f t="shared" si="3"/>
        <v>0</v>
      </c>
      <c r="G31" s="32">
        <f t="shared" si="4"/>
        <v>0</v>
      </c>
      <c r="H31" s="36"/>
      <c r="I31" s="31"/>
      <c r="J31" s="32">
        <f>H31*35.5</f>
        <v>0</v>
      </c>
      <c r="K31" s="32">
        <f t="shared" si="1"/>
        <v>0</v>
      </c>
      <c r="L31" s="31"/>
      <c r="M31" s="31"/>
      <c r="N31" s="32">
        <f>L31*1000</f>
        <v>0</v>
      </c>
      <c r="O31" s="32">
        <f t="shared" si="5"/>
        <v>0</v>
      </c>
      <c r="P31" s="33" t="str">
        <f t="shared" si="6"/>
        <v>i mesi di tirocinio a preventivo sono inferiori alla durata minima prevista dall'Avviso</v>
      </c>
      <c r="Q31" s="34">
        <f t="shared" si="7"/>
        <v>0</v>
      </c>
    </row>
    <row r="32" spans="1:17" s="35" customFormat="1" ht="20.100000000000001" customHeight="1" x14ac:dyDescent="0.3">
      <c r="A32" s="29">
        <v>30</v>
      </c>
      <c r="B32" s="31"/>
      <c r="C32" s="31"/>
      <c r="D32" s="31"/>
      <c r="E32" s="31"/>
      <c r="F32" s="32">
        <f t="shared" si="3"/>
        <v>0</v>
      </c>
      <c r="G32" s="32">
        <f t="shared" si="4"/>
        <v>0</v>
      </c>
      <c r="H32" s="36"/>
      <c r="I32" s="31"/>
      <c r="J32" s="32">
        <f>H32*35.5</f>
        <v>0</v>
      </c>
      <c r="K32" s="32">
        <f t="shared" si="1"/>
        <v>0</v>
      </c>
      <c r="L32" s="31"/>
      <c r="M32" s="31"/>
      <c r="N32" s="32">
        <f>L32*1000</f>
        <v>0</v>
      </c>
      <c r="O32" s="32">
        <f t="shared" si="5"/>
        <v>0</v>
      </c>
      <c r="P32" s="33" t="str">
        <f t="shared" si="6"/>
        <v>i mesi di tirocinio a preventivo sono inferiori alla durata minima prevista dall'Avviso</v>
      </c>
      <c r="Q32" s="34">
        <f t="shared" si="7"/>
        <v>0</v>
      </c>
    </row>
    <row r="33" spans="1:17" s="35" customFormat="1" ht="20.100000000000001" customHeight="1" x14ac:dyDescent="0.3">
      <c r="A33" s="29">
        <v>31</v>
      </c>
      <c r="B33" s="31"/>
      <c r="C33" s="31"/>
      <c r="D33" s="31"/>
      <c r="E33" s="31"/>
      <c r="F33" s="32">
        <f t="shared" si="3"/>
        <v>0</v>
      </c>
      <c r="G33" s="32">
        <f t="shared" si="4"/>
        <v>0</v>
      </c>
      <c r="H33" s="36"/>
      <c r="I33" s="31"/>
      <c r="J33" s="32">
        <f>H33*35.5</f>
        <v>0</v>
      </c>
      <c r="K33" s="32">
        <f t="shared" si="1"/>
        <v>0</v>
      </c>
      <c r="L33" s="31"/>
      <c r="M33" s="31"/>
      <c r="N33" s="32">
        <f>L33*1000</f>
        <v>0</v>
      </c>
      <c r="O33" s="32">
        <f t="shared" si="5"/>
        <v>0</v>
      </c>
      <c r="P33" s="33" t="str">
        <f t="shared" si="6"/>
        <v>i mesi di tirocinio a preventivo sono inferiori alla durata minima prevista dall'Avviso</v>
      </c>
      <c r="Q33" s="34">
        <f t="shared" si="7"/>
        <v>0</v>
      </c>
    </row>
    <row r="34" spans="1:17" s="35" customFormat="1" ht="20.100000000000001" customHeight="1" x14ac:dyDescent="0.3">
      <c r="A34" s="29">
        <v>32</v>
      </c>
      <c r="B34" s="31"/>
      <c r="C34" s="31"/>
      <c r="D34" s="31"/>
      <c r="E34" s="31"/>
      <c r="F34" s="32">
        <f t="shared" si="3"/>
        <v>0</v>
      </c>
      <c r="G34" s="32">
        <f t="shared" si="4"/>
        <v>0</v>
      </c>
      <c r="H34" s="36"/>
      <c r="I34" s="31"/>
      <c r="J34" s="32">
        <f>H34*35.5</f>
        <v>0</v>
      </c>
      <c r="K34" s="32">
        <f t="shared" si="1"/>
        <v>0</v>
      </c>
      <c r="L34" s="31"/>
      <c r="M34" s="31"/>
      <c r="N34" s="32">
        <f>L34*1000</f>
        <v>0</v>
      </c>
      <c r="O34" s="32">
        <f t="shared" si="5"/>
        <v>0</v>
      </c>
      <c r="P34" s="33" t="str">
        <f t="shared" si="6"/>
        <v>i mesi di tirocinio a preventivo sono inferiori alla durata minima prevista dall'Avviso</v>
      </c>
      <c r="Q34" s="34">
        <f t="shared" si="7"/>
        <v>0</v>
      </c>
    </row>
    <row r="35" spans="1:17" x14ac:dyDescent="0.3">
      <c r="B35" s="21"/>
      <c r="C35" s="21"/>
      <c r="D35" s="21"/>
      <c r="E35" s="21"/>
      <c r="F35" s="21"/>
      <c r="G35" s="21"/>
      <c r="H35" s="22"/>
      <c r="I35" s="21"/>
      <c r="J35" s="21"/>
      <c r="K35" s="21"/>
      <c r="L35" s="21"/>
      <c r="M35" s="21"/>
      <c r="N35" s="21"/>
      <c r="O35" s="21"/>
    </row>
    <row r="36" spans="1:17" s="23" customFormat="1" ht="13.8" x14ac:dyDescent="0.25">
      <c r="B36" s="24" t="s">
        <v>34</v>
      </c>
      <c r="C36" s="24"/>
      <c r="D36" s="24"/>
      <c r="E36" s="24"/>
      <c r="F36" s="24"/>
      <c r="G36" s="24"/>
      <c r="H36" s="25"/>
      <c r="I36" s="24"/>
      <c r="J36" s="24"/>
      <c r="K36" s="24"/>
      <c r="L36" s="24"/>
      <c r="M36" s="24"/>
      <c r="N36" s="24"/>
      <c r="O36" s="24"/>
    </row>
    <row r="37" spans="1:17" x14ac:dyDescent="0.3">
      <c r="B37" s="18" t="s">
        <v>42</v>
      </c>
    </row>
    <row r="38" spans="1:17" x14ac:dyDescent="0.3">
      <c r="B38" s="18" t="s">
        <v>43</v>
      </c>
    </row>
  </sheetData>
  <sheetProtection algorithmName="SHA-1" hashValue="y454RH07BMymZPOtQGr30yRpN30=" saltValue="6oPLrvBVt2Bll9eGjdxQEg==" spinCount="100000" sheet="1" objects="1" scenarios="1" formatCells="0" formatColumns="0" formatRows="0" insertColumns="0" insertRows="0" insertHyperlinks="0" deleteColumns="0" deleteRows="0" sort="0" autoFilter="0" pivotTables="0"/>
  <autoFilter ref="B1:O2">
    <filterColumn colId="2" showButton="0"/>
    <filterColumn colId="3" showButton="0"/>
    <filterColumn colId="4" showButton="0"/>
    <filterColumn colId="6" showButton="0"/>
    <filterColumn colId="7" showButton="0"/>
    <filterColumn colId="8" showButton="0"/>
    <filterColumn colId="10" showButton="0"/>
    <filterColumn colId="11" showButton="0"/>
    <filterColumn colId="12" showButton="0"/>
  </autoFilter>
  <customSheetViews>
    <customSheetView guid="{189E1924-55D8-409E-AA68-4A640F28FE7B}" showPageBreaks="1" showAutoFilter="1" topLeftCell="B1">
      <selection activeCell="A37" sqref="A37"/>
      <pageMargins left="0.70866141732283472" right="0.70866141732283472" top="0.74803149606299213" bottom="0.74803149606299213" header="0.31496062992125984" footer="0.31496062992125984"/>
      <pageSetup paperSize="9" orientation="portrait" r:id="rId1"/>
      <autoFilter ref="B1:O2">
        <filterColumn colId="2" showButton="0"/>
        <filterColumn colId="3" showButton="0"/>
        <filterColumn colId="4" showButton="0"/>
        <filterColumn colId="6" showButton="0"/>
        <filterColumn colId="7" showButton="0"/>
        <filterColumn colId="8" showButton="0"/>
        <filterColumn colId="10" showButton="0"/>
        <filterColumn colId="11" showButton="0"/>
        <filterColumn colId="12" showButton="0"/>
      </autoFilter>
    </customSheetView>
  </customSheetViews>
  <mergeCells count="3">
    <mergeCell ref="D1:G1"/>
    <mergeCell ref="H1:K1"/>
    <mergeCell ref="L1:O1"/>
  </mergeCells>
  <conditionalFormatting sqref="E3:E35">
    <cfRule type="cellIs" dxfId="8" priority="12" operator="greaterThan">
      <formula>4</formula>
    </cfRule>
  </conditionalFormatting>
  <conditionalFormatting sqref="I3:I34">
    <cfRule type="cellIs" dxfId="7" priority="11" operator="greaterThan">
      <formula>8</formula>
    </cfRule>
  </conditionalFormatting>
  <conditionalFormatting sqref="M3:M34">
    <cfRule type="cellIs" dxfId="6" priority="10" operator="greaterThan">
      <formula>12</formula>
    </cfRule>
  </conditionalFormatting>
  <conditionalFormatting sqref="G3:G34">
    <cfRule type="cellIs" dxfId="5" priority="8" operator="greaterThan">
      <formula>$F3</formula>
    </cfRule>
  </conditionalFormatting>
  <conditionalFormatting sqref="K3:K34">
    <cfRule type="cellIs" dxfId="4" priority="7" operator="greaterThan">
      <formula>$J3</formula>
    </cfRule>
  </conditionalFormatting>
  <conditionalFormatting sqref="O3:O34">
    <cfRule type="cellIs" dxfId="3" priority="6" operator="greaterThan">
      <formula>$N3</formula>
    </cfRule>
  </conditionalFormatting>
  <conditionalFormatting sqref="D3:D34">
    <cfRule type="cellIs" dxfId="2" priority="4" operator="greaterThan">
      <formula>4</formula>
    </cfRule>
  </conditionalFormatting>
  <conditionalFormatting sqref="H3:H34">
    <cfRule type="cellIs" dxfId="1" priority="3" operator="greaterThan">
      <formula>8</formula>
    </cfRule>
  </conditionalFormatting>
  <conditionalFormatting sqref="L3:L34">
    <cfRule type="cellIs" dxfId="0" priority="2" operator="greaterThan">
      <formula>12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workbookViewId="0">
      <selection activeCell="B25" sqref="B25"/>
    </sheetView>
  </sheetViews>
  <sheetFormatPr defaultRowHeight="14.4" x14ac:dyDescent="0.3"/>
  <cols>
    <col min="1" max="1" width="30.44140625" customWidth="1"/>
    <col min="2" max="2" width="61.33203125" customWidth="1"/>
    <col min="3" max="3" width="36" customWidth="1"/>
    <col min="4" max="4" width="27.33203125" customWidth="1"/>
  </cols>
  <sheetData>
    <row r="1" spans="1:8" ht="32.25" customHeight="1" x14ac:dyDescent="0.25">
      <c r="A1" s="12" t="s">
        <v>16</v>
      </c>
      <c r="B1" s="12" t="s">
        <v>19</v>
      </c>
      <c r="C1" s="12" t="s">
        <v>17</v>
      </c>
      <c r="D1" s="12" t="s">
        <v>18</v>
      </c>
      <c r="E1" s="10"/>
      <c r="F1" s="10"/>
      <c r="G1" s="10"/>
      <c r="H1" s="10"/>
    </row>
    <row r="2" spans="1:8" ht="15" x14ac:dyDescent="0.25">
      <c r="A2" s="14"/>
      <c r="B2" s="14"/>
      <c r="C2" s="14"/>
      <c r="D2" s="14"/>
    </row>
    <row r="3" spans="1:8" ht="15" x14ac:dyDescent="0.25">
      <c r="A3" s="14"/>
      <c r="B3" s="14"/>
      <c r="C3" s="14"/>
      <c r="D3" s="14"/>
    </row>
    <row r="4" spans="1:8" ht="15" x14ac:dyDescent="0.25">
      <c r="A4" s="14"/>
      <c r="B4" s="14"/>
      <c r="C4" s="14"/>
      <c r="D4" s="14"/>
    </row>
    <row r="5" spans="1:8" ht="15" x14ac:dyDescent="0.25">
      <c r="A5" s="14"/>
      <c r="B5" s="14"/>
      <c r="C5" s="14"/>
      <c r="D5" s="14"/>
    </row>
    <row r="6" spans="1:8" ht="15" x14ac:dyDescent="0.25">
      <c r="A6" s="14"/>
      <c r="B6" s="14"/>
      <c r="C6" s="14"/>
      <c r="D6" s="14"/>
    </row>
    <row r="7" spans="1:8" ht="15" x14ac:dyDescent="0.25">
      <c r="A7" s="14"/>
      <c r="B7" s="14"/>
      <c r="C7" s="14"/>
      <c r="D7" s="14"/>
    </row>
    <row r="8" spans="1:8" ht="15" x14ac:dyDescent="0.25">
      <c r="A8" s="14"/>
      <c r="B8" s="14"/>
      <c r="C8" s="14"/>
      <c r="D8" s="14"/>
    </row>
    <row r="9" spans="1:8" ht="15" x14ac:dyDescent="0.25">
      <c r="A9" s="14"/>
      <c r="B9" s="14"/>
      <c r="C9" s="14"/>
      <c r="D9" s="14"/>
    </row>
    <row r="10" spans="1:8" ht="15" x14ac:dyDescent="0.25">
      <c r="A10" s="14"/>
      <c r="B10" s="14"/>
      <c r="C10" s="14"/>
      <c r="D10" s="14"/>
    </row>
    <row r="11" spans="1:8" ht="15" x14ac:dyDescent="0.25">
      <c r="A11" s="14"/>
      <c r="B11" s="14"/>
      <c r="C11" s="14"/>
      <c r="D11" s="14"/>
    </row>
    <row r="12" spans="1:8" ht="15" x14ac:dyDescent="0.25">
      <c r="A12" s="14"/>
      <c r="B12" s="14"/>
      <c r="C12" s="14"/>
      <c r="D12" s="14"/>
    </row>
    <row r="13" spans="1:8" s="11" customFormat="1" ht="14.25" x14ac:dyDescent="0.2">
      <c r="A13" s="13" t="s">
        <v>20</v>
      </c>
      <c r="B13" s="13"/>
      <c r="C13" s="13"/>
      <c r="D13" s="13"/>
    </row>
  </sheetData>
  <autoFilter ref="A1:D1"/>
  <customSheetViews>
    <customSheetView guid="{189E1924-55D8-409E-AA68-4A640F28FE7B}" fitToPage="1" showAutoFilter="1">
      <selection activeCell="B25" sqref="B25"/>
      <pageMargins left="0.70866141732283472" right="0.70866141732283472" top="1.9685039370078741" bottom="0.74803149606299213" header="0.31496062992125984" footer="0.31496062992125984"/>
      <pageSetup paperSize="9" scale="84" orientation="landscape" r:id="rId1"/>
      <headerFooter>
        <oddHeader>&amp;C&amp;G</oddHeader>
        <oddFooter>&amp;C&amp;G</oddFooter>
      </headerFooter>
      <autoFilter ref="A1:D1"/>
    </customSheetView>
  </customSheetViews>
  <pageMargins left="0.70866141732283472" right="0.70866141732283472" top="1.9685039370078741" bottom="0.74803149606299213" header="0.31496062992125984" footer="0.31496062992125984"/>
  <pageSetup paperSize="9" scale="84" orientation="landscape" r:id="rId2"/>
  <headerFooter>
    <oddHeader>&amp;C&amp;G</oddHeader>
    <oddFooter>&amp;C&amp;G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 M Attestazione UCS</vt:lpstr>
      <vt:lpstr>Importi UCS</vt:lpstr>
      <vt:lpstr>Variazioni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Colusso</dc:creator>
  <cp:lastModifiedBy>Ignazio Boi</cp:lastModifiedBy>
  <cp:lastPrinted>2017-09-05T13:44:52Z</cp:lastPrinted>
  <dcterms:created xsi:type="dcterms:W3CDTF">2017-02-22T10:46:22Z</dcterms:created>
  <dcterms:modified xsi:type="dcterms:W3CDTF">2017-09-05T13:47:28Z</dcterms:modified>
</cp:coreProperties>
</file>